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8" i="5" l="1"/>
  <c r="AS12" i="5" l="1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I12" i="5"/>
  <c r="I16" i="5" s="1"/>
  <c r="H12" i="5"/>
  <c r="H16" i="5" s="1"/>
  <c r="G12" i="5"/>
  <c r="G16" i="5" s="1"/>
  <c r="G18" i="5" s="1"/>
  <c r="F12" i="5"/>
  <c r="E12" i="5"/>
  <c r="E16" i="5" s="1"/>
  <c r="E18" i="5" s="1"/>
  <c r="F16" i="5" l="1"/>
  <c r="H18" i="5"/>
  <c r="M16" i="5"/>
  <c r="J12" i="5"/>
  <c r="K16" i="5"/>
  <c r="J16" i="5" s="1"/>
  <c r="I18" i="5"/>
  <c r="O16" i="5"/>
  <c r="O18" i="5"/>
  <c r="J17" i="5"/>
  <c r="O17" i="5"/>
  <c r="M18" i="5"/>
  <c r="N17" i="5"/>
  <c r="L17" i="5"/>
  <c r="M17" i="5"/>
  <c r="AF12" i="5"/>
  <c r="K18" i="5" l="1"/>
  <c r="J18" i="5" s="1"/>
  <c r="F18" i="5"/>
  <c r="N16" i="5"/>
  <c r="L16" i="5"/>
  <c r="N18" i="5" l="1"/>
  <c r="L18" i="5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<sst xmlns="http://schemas.openxmlformats.org/spreadsheetml/2006/main" count="82" uniqueCount="37">
  <si>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</si>
  <si>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</si>
  <si>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</si>
  <si>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</si>
  <si>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</si>
  <si>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</si>
  <si>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</si>
  <si>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</si>
  <si>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</si>
  <si>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</si>
  <si>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</si>
  <si>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</si>
  <si>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</si>
  <si>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</si>
  <si>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</si>
  <si>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</si>
  <si>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</si>
  <si>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</si>
  <si>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</si>
  <si>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</si>
  <si>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</si>
  <si>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</si>
  <si>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</si>
  <si>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</si>
  <si>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Christian Vaarala</t>
  </si>
  <si>
    <t>9.</t>
  </si>
  <si>
    <t>VePe</t>
  </si>
  <si>
    <t>10.</t>
  </si>
  <si>
    <t>SiKi</t>
  </si>
  <si>
    <t>5.</t>
  </si>
  <si>
    <t>1.</t>
  </si>
  <si>
    <t>13.6.1993   Simo</t>
  </si>
  <si>
    <t>SiKi = Simon Kiri  (1926),  kasvattajaseura</t>
  </si>
  <si>
    <t>11.</t>
  </si>
  <si>
    <t>7.</t>
  </si>
  <si>
    <t>SiKi  2</t>
  </si>
  <si>
    <t>VePe = Veteli Pesis  (2000)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</si>
</sst>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15</v>
      </c>
      <c r="AB4" s="12">
        <v>0</v>
      </c>
      <c r="AC4" s="12">
        <v>1</v>
      </c>
      <c r="AD4" s="12">
        <v>9</v>
      </c>
      <c r="AE4" s="12">
        <v>46</v>
      </c>
      <c r="AF4" s="68">
        <v>0.50539999999999996</v>
      </c>
      <c r="AG4" s="69">
        <v>91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28</v>
      </c>
      <c r="AA6" s="12">
        <v>16</v>
      </c>
      <c r="AB6" s="12">
        <v>0</v>
      </c>
      <c r="AC6" s="12">
        <v>3</v>
      </c>
      <c r="AD6" s="12">
        <v>6</v>
      </c>
      <c r="AE6" s="12">
        <v>34</v>
      </c>
      <c r="AF6" s="68">
        <v>0.40960000000000002</v>
      </c>
      <c r="AG6" s="69">
        <v>83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2017</v>
      </c>
      <c r="Y7" s="12" t="s">
        <v>29</v>
      </c>
      <c r="Z7" s="1" t="s">
        <v>28</v>
      </c>
      <c r="AA7" s="12">
        <v>10</v>
      </c>
      <c r="AB7" s="12">
        <v>0</v>
      </c>
      <c r="AC7" s="12">
        <v>2</v>
      </c>
      <c r="AD7" s="12">
        <v>4</v>
      </c>
      <c r="AE7" s="12">
        <v>21</v>
      </c>
      <c r="AF7" s="68">
        <v>0.5</v>
      </c>
      <c r="AG7" s="69">
        <v>42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2018</v>
      </c>
      <c r="Y8" s="12" t="s">
        <v>30</v>
      </c>
      <c r="Z8" s="1" t="s">
        <v>28</v>
      </c>
      <c r="AA8" s="12">
        <v>6</v>
      </c>
      <c r="AB8" s="12">
        <v>0</v>
      </c>
      <c r="AC8" s="12">
        <v>0</v>
      </c>
      <c r="AD8" s="12">
        <v>5</v>
      </c>
      <c r="AE8" s="12">
        <v>14</v>
      </c>
      <c r="AF8" s="68">
        <v>0.51849999999999996</v>
      </c>
      <c r="AG8" s="69">
        <f>PRODUCT(AE8/AF8)</f>
        <v>27.000964320154292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2019</v>
      </c>
      <c r="C9" s="14" t="s">
        <v>33</v>
      </c>
      <c r="D9" s="1" t="s">
        <v>28</v>
      </c>
      <c r="E9" s="12">
        <v>2</v>
      </c>
      <c r="F9" s="12">
        <v>0</v>
      </c>
      <c r="G9" s="12">
        <v>2</v>
      </c>
      <c r="H9" s="13">
        <v>0</v>
      </c>
      <c r="I9" s="12">
        <v>2</v>
      </c>
      <c r="J9" s="32">
        <v>0.25</v>
      </c>
      <c r="K9" s="19">
        <v>8</v>
      </c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34</v>
      </c>
      <c r="Z10" s="1" t="s">
        <v>35</v>
      </c>
      <c r="AA10" s="12">
        <v>3</v>
      </c>
      <c r="AB10" s="12">
        <v>0</v>
      </c>
      <c r="AC10" s="12">
        <v>3</v>
      </c>
      <c r="AD10" s="12">
        <v>1</v>
      </c>
      <c r="AE10" s="12">
        <v>8</v>
      </c>
      <c r="AF10" s="32">
        <v>0.57140000000000002</v>
      </c>
      <c r="AG10" s="19">
        <v>14</v>
      </c>
      <c r="AH10" s="40"/>
      <c r="AI10" s="7"/>
      <c r="AJ10" s="7"/>
      <c r="AK10" s="7"/>
      <c r="AL10" s="10"/>
      <c r="AM10" s="12"/>
      <c r="AN10" s="12"/>
      <c r="AO10" s="13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71">
        <v>2021</v>
      </c>
      <c r="Y11" s="71" t="s">
        <v>25</v>
      </c>
      <c r="Z11" s="72" t="s">
        <v>35</v>
      </c>
      <c r="AA11" s="71">
        <v>9</v>
      </c>
      <c r="AB11" s="71">
        <v>0</v>
      </c>
      <c r="AC11" s="71">
        <v>2</v>
      </c>
      <c r="AD11" s="71">
        <v>3</v>
      </c>
      <c r="AE11" s="71">
        <v>18</v>
      </c>
      <c r="AF11" s="73">
        <v>0.47370000000000001</v>
      </c>
      <c r="AG11" s="74">
        <v>38</v>
      </c>
      <c r="AH11" s="7"/>
      <c r="AI11" s="7"/>
      <c r="AJ11" s="7"/>
      <c r="AK11" s="7"/>
      <c r="AL11" s="70"/>
      <c r="AM11" s="12"/>
      <c r="AN11" s="12"/>
      <c r="AO11" s="13"/>
      <c r="AP11" s="12"/>
      <c r="AQ11" s="12"/>
      <c r="AR11" s="65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2</v>
      </c>
      <c r="F12" s="36">
        <f>SUM(F4:F11)</f>
        <v>0</v>
      </c>
      <c r="G12" s="36">
        <f>SUM(G4:G11)</f>
        <v>2</v>
      </c>
      <c r="H12" s="36">
        <f>SUM(H4:H11)</f>
        <v>0</v>
      </c>
      <c r="I12" s="36">
        <f>SUM(I4:I11)</f>
        <v>2</v>
      </c>
      <c r="J12" s="37">
        <f>PRODUCT(I12/K12)</f>
        <v>0.25</v>
      </c>
      <c r="K12" s="21">
        <f>SUM(K4:K11)</f>
        <v>8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59</v>
      </c>
      <c r="AB12" s="36">
        <f>SUM(AB4:AB11)</f>
        <v>0</v>
      </c>
      <c r="AC12" s="36">
        <f>SUM(AC4:AC11)</f>
        <v>11</v>
      </c>
      <c r="AD12" s="36">
        <f>SUM(AD4:AD11)</f>
        <v>28</v>
      </c>
      <c r="AE12" s="36">
        <f>SUM(AE4:AE11)</f>
        <v>141</v>
      </c>
      <c r="AF12" s="37">
        <f>PRODUCT(AE12/AG12)</f>
        <v>0.47796453928529409</v>
      </c>
      <c r="AG12" s="21">
        <f>SUM(AG4:AG11)</f>
        <v>295.00096432015425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32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36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2</v>
      </c>
      <c r="F16" s="47">
        <f>PRODUCT(F12+R12)</f>
        <v>0</v>
      </c>
      <c r="G16" s="47">
        <f>PRODUCT(G12+S12)</f>
        <v>2</v>
      </c>
      <c r="H16" s="47">
        <f>PRODUCT(H12+T12)</f>
        <v>0</v>
      </c>
      <c r="I16" s="47">
        <f>PRODUCT(I12+U12)</f>
        <v>2</v>
      </c>
      <c r="J16" s="60">
        <f>PRODUCT(I16/K16)</f>
        <v>0.25</v>
      </c>
      <c r="K16" s="16">
        <f>PRODUCT(K12+V12)</f>
        <v>8</v>
      </c>
      <c r="L16" s="53">
        <f>PRODUCT((F16+G16)/E16)</f>
        <v>1</v>
      </c>
      <c r="M16" s="53">
        <f>PRODUCT(H16/E16)</f>
        <v>0</v>
      </c>
      <c r="N16" s="53">
        <f>PRODUCT((F16+G16+H16)/E16)</f>
        <v>1</v>
      </c>
      <c r="O16" s="53">
        <f>PRODUCT(I16/E16)</f>
        <v>1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59</v>
      </c>
      <c r="F17" s="47">
        <f>PRODUCT(AB12+AN12)</f>
        <v>0</v>
      </c>
      <c r="G17" s="47">
        <f>PRODUCT(AC12+AO12)</f>
        <v>11</v>
      </c>
      <c r="H17" s="47">
        <f>PRODUCT(AD12+AP12)</f>
        <v>28</v>
      </c>
      <c r="I17" s="47">
        <f>PRODUCT(AE12+AQ12)</f>
        <v>141</v>
      </c>
      <c r="J17" s="60">
        <f>PRODUCT(I17/K17)</f>
        <v>0.47796453928529409</v>
      </c>
      <c r="K17" s="10">
        <f>PRODUCT(AG12+AS12)</f>
        <v>295.00096432015425</v>
      </c>
      <c r="L17" s="53">
        <f>PRODUCT((F17+G17)/E17)</f>
        <v>0.1864406779661017</v>
      </c>
      <c r="M17" s="53">
        <f>PRODUCT(H17/E17)</f>
        <v>0.47457627118644069</v>
      </c>
      <c r="N17" s="53">
        <f>PRODUCT((F17+G17+H17)/E17)</f>
        <v>0.66101694915254239</v>
      </c>
      <c r="O17" s="53">
        <f>PRODUCT(I17/E17)</f>
        <v>2.3898305084745761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61</v>
      </c>
      <c r="F18" s="47">
        <f t="shared" ref="F18:I18" si="0">SUM(F15:F17)</f>
        <v>0</v>
      </c>
      <c r="G18" s="47">
        <f t="shared" si="0"/>
        <v>13</v>
      </c>
      <c r="H18" s="47">
        <f t="shared" si="0"/>
        <v>28</v>
      </c>
      <c r="I18" s="47">
        <f t="shared" si="0"/>
        <v>143</v>
      </c>
      <c r="J18" s="60">
        <f>PRODUCT(I18/K18)</f>
        <v>0.47194569271701914</v>
      </c>
      <c r="K18" s="16">
        <f>SUM(K15:K17)</f>
        <v>303.00096432015425</v>
      </c>
      <c r="L18" s="53">
        <f>PRODUCT((F18+G18)/E18)</f>
        <v>0.21311475409836064</v>
      </c>
      <c r="M18" s="53">
        <f>PRODUCT(H18/E18)</f>
        <v>0.45901639344262296</v>
      </c>
      <c r="N18" s="53">
        <f>PRODUCT((F18+G18+H18)/E18)</f>
        <v>0.67213114754098358</v>
      </c>
      <c r="O18" s="53">
        <f>PRODUCT(I18/E18)</f>
        <v>2.3442622950819674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H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2021-09-08T20:04:43Z</dcterms:modified>
</cp:coreProperties>
</file>